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/>
  <mc:AlternateContent xmlns:mc="http://schemas.openxmlformats.org/markup-compatibility/2006">
    <mc:Choice Requires="x15">
      <x15ac:absPath xmlns:x15ac="http://schemas.microsoft.com/office/spreadsheetml/2010/11/ac" url="C:\Users\vinic\Desktop\HPS\"/>
    </mc:Choice>
  </mc:AlternateContent>
  <xr:revisionPtr revIDLastSave="0" documentId="13_ncr:1_{F2B05CC6-EC45-4967-B1D6-B706B80DA6A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Cronograma" sheetId="9" r:id="rId1"/>
  </sheets>
  <externalReferences>
    <externalReference r:id="rId2"/>
  </externalReferences>
  <definedNames>
    <definedName name="_xlnm.Print_Area" localSheetId="0">Cronograma!$A$6:$P$34</definedName>
    <definedName name="arredmed" localSheetId="0">IF(Cronograma!#REF!=TRUE,2,15)</definedName>
    <definedName name="arredmed">IF(#REF!=TRUE,2,15)</definedName>
    <definedName name="arredtot" localSheetId="0">IF(Cronograma!#REF!=TRUE,2,15)</definedName>
    <definedName name="arredtot">IF(#REF!=TRUE,2,15)</definedName>
    <definedName name="arredunit" localSheetId="0">IF(Cronograma!#REF!=TRUE,2,15)</definedName>
    <definedName name="arredunit">IF(#REF!=TRUE,2,15)</definedName>
    <definedName name="Import.RegimeExecução">[1]DADOS!$A$34</definedName>
    <definedName name="RegimeExecucao">IF(OR(Import.RegimeExecução="",Import.RegimeExecução="Empreitada Preço Global",Import.RegimeExecução="Empreitada Integral"),"Global","Unitário")</definedName>
    <definedName name="SomaAgrup" localSheetId="0">SUMIF(OFFSET(Cronograma!$A1,1,0,Cronograma!$B1),"S",OFFSET(Cronograma!A1,1,0,Cronograma!$B1))</definedName>
    <definedName name="SomaAgrup">SUMIF(OFFSET(#REF!,1,0,#REF!),"S",OFFSET(#REF!,1,0,#REF!))</definedName>
    <definedName name="_xlnm.Print_Titles" localSheetId="0">Cronograma!$1:$5</definedName>
    <definedName name="VTOTAL" localSheetId="0">IF(Cronograma!#REF!=0,0,CHOOSE(MATCH([0]!RegimeExecucao,{"Global","Unitário"},0),ROUND(ROUND(Cronograma!XFB1,Cronograma!arredmed)/100*Cronograma!#REF!,Cronograma!arredtot),ROUND(ROUND(Cronograma!XFB1,Cronograma!arredmed)*ROUND(Cronograma!#REF!,Cronograma!arredunit),Cronograma!arredtot)))</definedName>
    <definedName name="VTOTAL">IF(#REF!=0,0,CHOOSE(MATCH(RegimeExecucao,{"Global","Unitário"},0),ROUND(ROUND(#REF!,arredmed)/100*#REF!,arredtot),ROUND(ROUND(#REF!,arredmed)*ROUND(#REF!,arredunit),arredtot)))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9" l="1"/>
  <c r="K32" i="9"/>
  <c r="J32" i="9"/>
  <c r="I32" i="9"/>
  <c r="P32" i="9"/>
  <c r="N32" i="9"/>
  <c r="H32" i="9" l="1"/>
  <c r="E32" i="9"/>
  <c r="E33" i="9" s="1"/>
  <c r="E34" i="9"/>
  <c r="F34" i="9" s="1"/>
  <c r="L32" i="9"/>
  <c r="M32" i="9"/>
  <c r="O32" i="9"/>
  <c r="F32" i="9"/>
  <c r="F33" i="9" l="1"/>
  <c r="G33" i="9" s="1"/>
  <c r="H33" i="9" s="1"/>
  <c r="I33" i="9" s="1"/>
  <c r="J33" i="9" s="1"/>
  <c r="K33" i="9" s="1"/>
  <c r="L33" i="9" s="1"/>
  <c r="M33" i="9" s="1"/>
  <c r="N33" i="9" s="1"/>
  <c r="O33" i="9" s="1"/>
  <c r="P33" i="9" s="1"/>
  <c r="G34" i="9"/>
  <c r="H34" i="9" s="1"/>
  <c r="I34" i="9" s="1"/>
  <c r="J34" i="9" s="1"/>
  <c r="K34" i="9" s="1"/>
  <c r="L34" i="9" s="1"/>
  <c r="M34" i="9" s="1"/>
  <c r="N34" i="9" s="1"/>
  <c r="O34" i="9" s="1"/>
  <c r="P34" i="9" s="1"/>
</calcChain>
</file>

<file path=xl/sharedStrings.xml><?xml version="1.0" encoding="utf-8"?>
<sst xmlns="http://schemas.openxmlformats.org/spreadsheetml/2006/main" count="24" uniqueCount="24">
  <si>
    <t xml:space="preserve">CRONOGRAMA FÍSICO - FINANCEIRO </t>
  </si>
  <si>
    <t>Item</t>
  </si>
  <si>
    <t>Serviços</t>
  </si>
  <si>
    <t>Preço Total (R$)</t>
  </si>
  <si>
    <t>MESES</t>
  </si>
  <si>
    <t>VALOR TOTAL (R$)</t>
  </si>
  <si>
    <t>DESEMBOLSO ACUMULADO (R$)</t>
  </si>
  <si>
    <t>DESEMBOLSO ACUMULADO (% do Valor Global)</t>
  </si>
  <si>
    <t>1.1</t>
  </si>
  <si>
    <t>1.2</t>
  </si>
  <si>
    <t>1.3</t>
  </si>
  <si>
    <t>MUNICÍPIO DE PELOTAS</t>
  </si>
  <si>
    <t>Projeto Básico Legal</t>
  </si>
  <si>
    <t>Projeto Executivo e Detalhamento de Interiores</t>
  </si>
  <si>
    <t>Estudo Preliminar</t>
  </si>
  <si>
    <t>Ante-Projeto</t>
  </si>
  <si>
    <t>DESEMBOLSO PERÍODO (R$)</t>
  </si>
  <si>
    <t>DURAÇÃO DO PROJETO</t>
  </si>
  <si>
    <t>Planilha Orçamentária e Cronograma Físico Financeiro</t>
  </si>
  <si>
    <t>Projetos Complementares e Compatibilização</t>
  </si>
  <si>
    <t>OBJETO: Contratação de empresa para prestação de serviços de Elaboração de Projetos de Arquitetura e Engenharia e seus Projetos Complementares, destinados a edificação de um Hospital Especializado Tipo II, com capacidade para 100 leitos clínicos, 10 leitos de UTI adulto, 5 leitos de isolamentos, 5 leitos de UTI pediátrica e 3 salas de cirurgia, além das estruturas de apoio inerentes ao serviço, a ser construído no município de Pelotas/RS.</t>
  </si>
  <si>
    <t>1.4</t>
  </si>
  <si>
    <t>1.5</t>
  </si>
  <si>
    <t>1.6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</si>
</sst>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&quot;R$&quot;\ 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24"/>
      <name val="Arial"/>
      <family val="2"/>
    </font>
    <font>
      <b/>
      <sz val="28"/>
      <name val="Arial"/>
      <family val="2"/>
    </font>
    <font>
      <b/>
      <sz val="18"/>
      <name val="Calibri"/>
      <family val="2"/>
      <scheme val="minor"/>
    </font>
    <font>
      <sz val="18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  <xf numFmtId="9" fontId="2" fillId="0" borderId="0" applyFill="0" applyBorder="0" applyAlignment="0" applyProtection="0"/>
    <xf numFmtId="0" fontId="4" fillId="0" borderId="0"/>
    <xf numFmtId="0" fontId="2" fillId="0" borderId="0"/>
    <xf numFmtId="0" fontId="3" fillId="0" borderId="0"/>
    <xf numFmtId="44" fontId="1" fillId="0" borderId="0" applyFont="0" applyFill="0" applyBorder="0" applyAlignment="0" applyProtection="0"/>
  </cellStyleXfs>
  <cellXfs count="90">
    <xf numFmtId="0" fontId="0" fillId="0" borderId="0" xfId="0"/>
    <xf numFmtId="0" fontId="6" fillId="2" borderId="8" xfId="7" applyFont="1" applyFill="1" applyBorder="1" applyAlignment="1">
      <alignment horizontal="center" vertical="center"/>
    </xf>
    <xf numFmtId="0" fontId="7" fillId="2" borderId="4" xfId="7" applyFont="1" applyFill="1" applyBorder="1" applyAlignment="1">
      <alignment horizontal="center" vertical="center"/>
    </xf>
    <xf numFmtId="4" fontId="7" fillId="2" borderId="7" xfId="7" applyNumberFormat="1" applyFont="1" applyFill="1" applyBorder="1" applyAlignment="1">
      <alignment horizontal="center" vertical="center"/>
    </xf>
    <xf numFmtId="164" fontId="7" fillId="2" borderId="1" xfId="7" applyNumberFormat="1" applyFont="1" applyFill="1" applyBorder="1" applyAlignment="1">
      <alignment horizontal="center" vertical="center"/>
    </xf>
    <xf numFmtId="0" fontId="7" fillId="2" borderId="10" xfId="7" applyFont="1" applyFill="1" applyBorder="1" applyAlignment="1">
      <alignment horizontal="center" vertical="center"/>
    </xf>
    <xf numFmtId="0" fontId="6" fillId="2" borderId="16" xfId="7" applyFont="1" applyFill="1" applyBorder="1" applyAlignment="1">
      <alignment horizontal="center" vertical="center"/>
    </xf>
    <xf numFmtId="164" fontId="7" fillId="2" borderId="20" xfId="8" applyNumberFormat="1" applyFont="1" applyFill="1" applyBorder="1" applyAlignment="1">
      <alignment vertical="top"/>
    </xf>
    <xf numFmtId="164" fontId="7" fillId="2" borderId="21" xfId="8" applyNumberFormat="1" applyFont="1" applyFill="1" applyBorder="1" applyAlignment="1">
      <alignment vertical="top"/>
    </xf>
    <xf numFmtId="0" fontId="7" fillId="0" borderId="26" xfId="7" applyFont="1" applyFill="1" applyBorder="1" applyAlignment="1">
      <alignment vertical="center"/>
    </xf>
    <xf numFmtId="4" fontId="6" fillId="2" borderId="35" xfId="7" applyNumberFormat="1" applyFont="1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Border="1"/>
    <xf numFmtId="0" fontId="3" fillId="2" borderId="0" xfId="7" applyFill="1" applyAlignment="1">
      <alignment vertical="center"/>
    </xf>
    <xf numFmtId="0" fontId="8" fillId="2" borderId="0" xfId="0" applyFont="1" applyFill="1"/>
    <xf numFmtId="0" fontId="6" fillId="0" borderId="39" xfId="7" applyFont="1" applyBorder="1" applyAlignment="1">
      <alignment horizontal="center" vertical="center"/>
    </xf>
    <xf numFmtId="0" fontId="6" fillId="0" borderId="37" xfId="7" applyFont="1" applyBorder="1" applyAlignment="1">
      <alignment horizontal="center" vertical="center"/>
    </xf>
    <xf numFmtId="0" fontId="6" fillId="2" borderId="37" xfId="7" applyFont="1" applyFill="1" applyBorder="1" applyAlignment="1">
      <alignment horizontal="center" vertical="center" wrapText="1"/>
    </xf>
    <xf numFmtId="164" fontId="7" fillId="2" borderId="5" xfId="7" applyNumberFormat="1" applyFont="1" applyFill="1" applyBorder="1" applyAlignment="1">
      <alignment horizontal="center" vertical="center"/>
    </xf>
    <xf numFmtId="10" fontId="7" fillId="2" borderId="37" xfId="1" applyNumberFormat="1" applyFont="1" applyFill="1" applyBorder="1" applyAlignment="1">
      <alignment horizontal="center" vertical="center"/>
    </xf>
    <xf numFmtId="10" fontId="7" fillId="2" borderId="38" xfId="1" applyNumberFormat="1" applyFont="1" applyFill="1" applyBorder="1" applyAlignment="1">
      <alignment horizontal="center" vertical="center"/>
    </xf>
    <xf numFmtId="164" fontId="7" fillId="2" borderId="26" xfId="7" applyNumberFormat="1" applyFont="1" applyFill="1" applyBorder="1" applyAlignment="1">
      <alignment horizontal="center" vertical="center"/>
    </xf>
    <xf numFmtId="0" fontId="7" fillId="0" borderId="5" xfId="7" applyFont="1" applyFill="1" applyBorder="1" applyAlignment="1">
      <alignment vertical="center"/>
    </xf>
    <xf numFmtId="0" fontId="7" fillId="0" borderId="11" xfId="7" applyFont="1" applyFill="1" applyBorder="1" applyAlignment="1">
      <alignment vertical="center"/>
    </xf>
    <xf numFmtId="164" fontId="7" fillId="0" borderId="21" xfId="8" applyNumberFormat="1" applyFont="1" applyFill="1" applyBorder="1" applyAlignment="1">
      <alignment vertical="top"/>
    </xf>
    <xf numFmtId="164" fontId="7" fillId="0" borderId="20" xfId="8" applyNumberFormat="1" applyFont="1" applyFill="1" applyBorder="1" applyAlignment="1">
      <alignment vertical="top"/>
    </xf>
    <xf numFmtId="9" fontId="7" fillId="0" borderId="2" xfId="1" applyFont="1" applyFill="1" applyBorder="1" applyAlignment="1"/>
    <xf numFmtId="9" fontId="7" fillId="0" borderId="3" xfId="1" applyFont="1" applyFill="1" applyBorder="1" applyAlignment="1"/>
    <xf numFmtId="9" fontId="7" fillId="0" borderId="19" xfId="1" applyFont="1" applyFill="1" applyBorder="1" applyAlignment="1"/>
    <xf numFmtId="10" fontId="7" fillId="4" borderId="5" xfId="1" applyNumberFormat="1" applyFont="1" applyFill="1" applyBorder="1" applyAlignment="1">
      <alignment vertical="center"/>
    </xf>
    <xf numFmtId="10" fontId="7" fillId="0" borderId="5" xfId="1" applyNumberFormat="1" applyFont="1" applyFill="1" applyBorder="1" applyAlignment="1">
      <alignment vertical="center"/>
    </xf>
    <xf numFmtId="10" fontId="7" fillId="0" borderId="20" xfId="1" applyNumberFormat="1" applyFont="1" applyFill="1" applyBorder="1" applyAlignment="1">
      <alignment vertical="top"/>
    </xf>
    <xf numFmtId="10" fontId="7" fillId="0" borderId="3" xfId="1" applyNumberFormat="1" applyFont="1" applyFill="1" applyBorder="1" applyAlignment="1"/>
    <xf numFmtId="10" fontId="7" fillId="4" borderId="11" xfId="1" applyNumberFormat="1" applyFont="1" applyFill="1" applyBorder="1" applyAlignment="1">
      <alignment vertical="center"/>
    </xf>
    <xf numFmtId="10" fontId="7" fillId="0" borderId="11" xfId="1" applyNumberFormat="1" applyFont="1" applyFill="1" applyBorder="1" applyAlignment="1">
      <alignment vertical="center"/>
    </xf>
    <xf numFmtId="164" fontId="7" fillId="2" borderId="0" xfId="7" applyNumberFormat="1" applyFont="1" applyFill="1" applyBorder="1" applyAlignment="1">
      <alignment horizontal="center" vertical="center"/>
    </xf>
    <xf numFmtId="164" fontId="7" fillId="2" borderId="18" xfId="7" applyNumberFormat="1" applyFont="1" applyFill="1" applyBorder="1" applyAlignment="1">
      <alignment vertical="center"/>
    </xf>
    <xf numFmtId="164" fontId="7" fillId="2" borderId="17" xfId="7" applyNumberFormat="1" applyFont="1" applyFill="1" applyBorder="1" applyAlignment="1">
      <alignment vertical="center"/>
    </xf>
    <xf numFmtId="0" fontId="6" fillId="2" borderId="40" xfId="7" applyFont="1" applyFill="1" applyBorder="1" applyAlignment="1">
      <alignment horizontal="center" vertical="center"/>
    </xf>
    <xf numFmtId="9" fontId="7" fillId="0" borderId="23" xfId="1" applyFont="1" applyFill="1" applyBorder="1" applyAlignment="1"/>
    <xf numFmtId="10" fontId="7" fillId="0" borderId="26" xfId="1" applyNumberFormat="1" applyFont="1" applyFill="1" applyBorder="1" applyAlignment="1">
      <alignment vertical="center"/>
    </xf>
    <xf numFmtId="10" fontId="7" fillId="0" borderId="23" xfId="1" applyNumberFormat="1" applyFont="1" applyFill="1" applyBorder="1" applyAlignment="1"/>
    <xf numFmtId="10" fontId="7" fillId="4" borderId="26" xfId="1" applyNumberFormat="1" applyFont="1" applyFill="1" applyBorder="1" applyAlignment="1">
      <alignment vertical="center"/>
    </xf>
    <xf numFmtId="164" fontId="7" fillId="2" borderId="22" xfId="7" applyNumberFormat="1" applyFont="1" applyFill="1" applyBorder="1" applyAlignment="1">
      <alignment vertical="center"/>
    </xf>
    <xf numFmtId="0" fontId="6" fillId="0" borderId="25" xfId="7" applyFont="1" applyFill="1" applyBorder="1" applyAlignment="1">
      <alignment horizontal="center" vertical="center"/>
    </xf>
    <xf numFmtId="0" fontId="6" fillId="0" borderId="17" xfId="7" applyFont="1" applyFill="1" applyBorder="1" applyAlignment="1">
      <alignment horizontal="center" vertical="center"/>
    </xf>
    <xf numFmtId="0" fontId="6" fillId="0" borderId="0" xfId="7" applyFont="1" applyFill="1" applyBorder="1" applyAlignment="1">
      <alignment horizontal="center" vertical="center"/>
    </xf>
    <xf numFmtId="0" fontId="6" fillId="0" borderId="36" xfId="7" applyFont="1" applyFill="1" applyBorder="1" applyAlignment="1">
      <alignment horizontal="center" vertical="center"/>
    </xf>
    <xf numFmtId="0" fontId="6" fillId="0" borderId="34" xfId="7" applyFont="1" applyFill="1" applyBorder="1" applyAlignment="1">
      <alignment horizontal="center" vertical="center"/>
    </xf>
    <xf numFmtId="0" fontId="6" fillId="0" borderId="35" xfId="7" applyFont="1" applyFill="1" applyBorder="1" applyAlignment="1">
      <alignment horizontal="center" vertical="center"/>
    </xf>
    <xf numFmtId="0" fontId="6" fillId="0" borderId="28" xfId="7" applyFont="1" applyFill="1" applyBorder="1" applyAlignment="1">
      <alignment horizontal="center" vertical="center"/>
    </xf>
    <xf numFmtId="0" fontId="6" fillId="0" borderId="12" xfId="7" applyFont="1" applyFill="1" applyBorder="1" applyAlignment="1">
      <alignment horizontal="center" vertical="center"/>
    </xf>
    <xf numFmtId="0" fontId="6" fillId="0" borderId="13" xfId="7" applyFont="1" applyFill="1" applyBorder="1" applyAlignment="1">
      <alignment horizontal="center" vertical="center"/>
    </xf>
    <xf numFmtId="0" fontId="6" fillId="0" borderId="29" xfId="7" applyFont="1" applyFill="1" applyBorder="1" applyAlignment="1">
      <alignment horizontal="center" vertical="center"/>
    </xf>
    <xf numFmtId="0" fontId="6" fillId="0" borderId="30" xfId="7" applyFont="1" applyFill="1" applyBorder="1" applyAlignment="1">
      <alignment horizontal="center" vertical="center"/>
    </xf>
    <xf numFmtId="0" fontId="6" fillId="0" borderId="31" xfId="7" applyFont="1" applyFill="1" applyBorder="1" applyAlignment="1">
      <alignment horizontal="center" vertical="center"/>
    </xf>
    <xf numFmtId="0" fontId="7" fillId="0" borderId="9" xfId="7" applyFont="1" applyFill="1" applyBorder="1" applyAlignment="1">
      <alignment horizontal="center" vertical="center"/>
    </xf>
    <xf numFmtId="0" fontId="7" fillId="0" borderId="6" xfId="7" applyFont="1" applyFill="1" applyBorder="1" applyAlignment="1">
      <alignment horizontal="center" vertical="center"/>
    </xf>
    <xf numFmtId="0" fontId="7" fillId="2" borderId="4" xfId="7" applyFont="1" applyFill="1" applyBorder="1" applyAlignment="1">
      <alignment horizontal="left" vertical="center" wrapText="1"/>
    </xf>
    <xf numFmtId="0" fontId="7" fillId="2" borderId="10" xfId="7" applyFont="1" applyFill="1" applyBorder="1" applyAlignment="1">
      <alignment horizontal="left" vertical="center" wrapText="1"/>
    </xf>
    <xf numFmtId="0" fontId="7" fillId="2" borderId="7" xfId="7" applyFont="1" applyFill="1" applyBorder="1" applyAlignment="1">
      <alignment horizontal="left" vertical="center" wrapText="1"/>
    </xf>
    <xf numFmtId="10" fontId="7" fillId="0" borderId="20" xfId="1" applyNumberFormat="1" applyFont="1" applyFill="1" applyBorder="1" applyAlignment="1">
      <alignment horizontal="center" vertical="top"/>
    </xf>
    <xf numFmtId="10" fontId="7" fillId="0" borderId="27" xfId="1" applyNumberFormat="1" applyFont="1" applyFill="1" applyBorder="1" applyAlignment="1">
      <alignment horizontal="center" vertical="top"/>
    </xf>
    <xf numFmtId="164" fontId="7" fillId="2" borderId="20" xfId="8" applyNumberFormat="1" applyFont="1" applyFill="1" applyBorder="1" applyAlignment="1">
      <alignment horizontal="center" vertical="top"/>
    </xf>
    <xf numFmtId="164" fontId="7" fillId="2" borderId="27" xfId="8" applyNumberFormat="1" applyFont="1" applyFill="1" applyBorder="1" applyAlignment="1">
      <alignment horizontal="center" vertical="top"/>
    </xf>
    <xf numFmtId="164" fontId="7" fillId="0" borderId="20" xfId="8" applyNumberFormat="1" applyFont="1" applyFill="1" applyBorder="1" applyAlignment="1">
      <alignment horizontal="center" vertical="top"/>
    </xf>
    <xf numFmtId="164" fontId="7" fillId="0" borderId="27" xfId="8" applyNumberFormat="1" applyFont="1" applyFill="1" applyBorder="1" applyAlignment="1">
      <alignment horizontal="center" vertical="top"/>
    </xf>
    <xf numFmtId="0" fontId="5" fillId="2" borderId="0" xfId="7" applyFont="1" applyFill="1" applyAlignment="1">
      <alignment horizontal="center" vertical="center"/>
    </xf>
    <xf numFmtId="0" fontId="5" fillId="2" borderId="0" xfId="7" applyFont="1" applyFill="1" applyBorder="1" applyAlignment="1">
      <alignment horizontal="center" vertical="center"/>
    </xf>
    <xf numFmtId="0" fontId="6" fillId="3" borderId="32" xfId="7" applyFont="1" applyFill="1" applyBorder="1" applyAlignment="1">
      <alignment horizontal="justify" vertical="center" wrapText="1"/>
    </xf>
    <xf numFmtId="0" fontId="6" fillId="3" borderId="33" xfId="7" applyFont="1" applyFill="1" applyBorder="1" applyAlignment="1">
      <alignment horizontal="justify" vertical="center" wrapText="1"/>
    </xf>
    <xf numFmtId="0" fontId="6" fillId="0" borderId="14" xfId="7" applyFont="1" applyBorder="1" applyAlignment="1">
      <alignment horizontal="center" vertical="center"/>
    </xf>
    <xf numFmtId="0" fontId="6" fillId="0" borderId="9" xfId="7" applyFont="1" applyBorder="1" applyAlignment="1">
      <alignment horizontal="center" vertical="center"/>
    </xf>
    <xf numFmtId="0" fontId="6" fillId="0" borderId="6" xfId="7" applyFont="1" applyBorder="1" applyAlignment="1">
      <alignment horizontal="center" vertical="center"/>
    </xf>
    <xf numFmtId="0" fontId="6" fillId="0" borderId="15" xfId="7" applyFont="1" applyBorder="1" applyAlignment="1">
      <alignment horizontal="center" vertical="center"/>
    </xf>
    <xf numFmtId="0" fontId="6" fillId="0" borderId="10" xfId="7" applyFont="1" applyBorder="1" applyAlignment="1">
      <alignment horizontal="center" vertical="center"/>
    </xf>
    <xf numFmtId="0" fontId="6" fillId="0" borderId="7" xfId="7" applyFont="1" applyBorder="1" applyAlignment="1">
      <alignment horizontal="center" vertical="center"/>
    </xf>
    <xf numFmtId="0" fontId="6" fillId="2" borderId="15" xfId="7" applyFont="1" applyFill="1" applyBorder="1" applyAlignment="1">
      <alignment horizontal="center" vertical="center" wrapText="1"/>
    </xf>
    <xf numFmtId="0" fontId="6" fillId="2" borderId="10" xfId="7" applyFont="1" applyFill="1" applyBorder="1" applyAlignment="1">
      <alignment horizontal="center" vertical="center" wrapText="1"/>
    </xf>
    <xf numFmtId="0" fontId="6" fillId="2" borderId="7" xfId="7" applyFont="1" applyFill="1" applyBorder="1" applyAlignment="1">
      <alignment horizontal="center" vertical="center" wrapText="1"/>
    </xf>
    <xf numFmtId="0" fontId="6" fillId="0" borderId="18" xfId="7" applyFont="1" applyFill="1" applyBorder="1" applyAlignment="1">
      <alignment horizontal="center" vertical="center"/>
    </xf>
    <xf numFmtId="0" fontId="6" fillId="0" borderId="22" xfId="7" applyFont="1" applyFill="1" applyBorder="1" applyAlignment="1">
      <alignment horizontal="center" vertical="center"/>
    </xf>
    <xf numFmtId="0" fontId="6" fillId="0" borderId="2" xfId="7" applyFont="1" applyFill="1" applyBorder="1" applyAlignment="1">
      <alignment horizontal="center" vertical="center"/>
    </xf>
    <xf numFmtId="0" fontId="6" fillId="0" borderId="3" xfId="7" applyFont="1" applyFill="1" applyBorder="1" applyAlignment="1">
      <alignment horizontal="center" vertical="center"/>
    </xf>
    <xf numFmtId="0" fontId="6" fillId="0" borderId="23" xfId="7" applyFont="1" applyFill="1" applyBorder="1" applyAlignment="1">
      <alignment horizontal="center" vertical="center"/>
    </xf>
    <xf numFmtId="0" fontId="6" fillId="0" borderId="11" xfId="7" applyFont="1" applyFill="1" applyBorder="1" applyAlignment="1">
      <alignment horizontal="center" vertical="center"/>
    </xf>
    <xf numFmtId="0" fontId="6" fillId="0" borderId="24" xfId="7" applyFont="1" applyFill="1" applyBorder="1" applyAlignment="1">
      <alignment horizontal="center" vertical="center"/>
    </xf>
    <xf numFmtId="0" fontId="6" fillId="2" borderId="11" xfId="7" applyFont="1" applyFill="1" applyBorder="1" applyAlignment="1">
      <alignment horizontal="center" vertical="center"/>
    </xf>
    <xf numFmtId="0" fontId="6" fillId="2" borderId="12" xfId="7" applyFont="1" applyFill="1" applyBorder="1" applyAlignment="1">
      <alignment horizontal="center" vertical="center"/>
    </xf>
    <xf numFmtId="0" fontId="6" fillId="2" borderId="24" xfId="7" applyFont="1" applyFill="1" applyBorder="1" applyAlignment="1">
      <alignment horizontal="center" vertical="center"/>
    </xf>
  </cellXfs>
  <cellStyles count="9">
    <cellStyle name="Excel Built-in Normal 1" xfId="6" xr:uid="{00000000-0005-0000-0000-000000000000}"/>
    <cellStyle name="Moeda" xfId="8" builtinId="4"/>
    <cellStyle name="Normal" xfId="0" builtinId="0"/>
    <cellStyle name="Normal 2" xfId="3" xr:uid="{00000000-0005-0000-0000-000003000000}"/>
    <cellStyle name="Normal 3" xfId="2" xr:uid="{00000000-0005-0000-0000-000004000000}"/>
    <cellStyle name="Normal 3 2" xfId="5" xr:uid="{00000000-0005-0000-0000-000005000000}"/>
    <cellStyle name="Normal 5" xfId="7" xr:uid="{00000000-0005-0000-0000-000006000000}"/>
    <cellStyle name="Porcentagem" xfId="1" builtinId="5"/>
    <cellStyle name="Porcentagem 2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523875</xdr:colOff>
      <xdr:row>0</xdr:row>
      <xdr:rowOff>19050</xdr:rowOff>
    </xdr:from>
    <xdr:to>
      <xdr:col>2</xdr:col>
      <xdr:colOff>8163715</xdr:colOff>
      <xdr:row>4</xdr:row>
      <xdr:rowOff>329045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9D9A7973-EA56-45BA-93E9-500BC363DA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850" y="19050"/>
          <a:ext cx="8316115" cy="160019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02%20-%20CO%20-%20056-2016\4.%20Medi&#231;&#245;es\1.%20Medi&#231;&#227;o%20Cliente\1-%20Medi&#231;&#245;es\2019\BM-22\BM\BM22%20-%20Lote%202%20Mobilidade%202019%20rev%20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BM"/>
    </sheetNames>
    <sheetDataSet>
      <sheetData sheetId="0">
        <row r="34">
          <cell r="A34" t="str">
            <v>Empreitada Preço Unitário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6DC93-8051-4A97-A0FC-AEB73F771277}">
  <dimension ref="B1:P47"/>
  <sheetViews>
    <sheetView tabSelected="1" view="pageBreakPreview" zoomScale="55" zoomScaleNormal="40" zoomScaleSheetLayoutView="55" workbookViewId="0">
      <selection activeCell="F39" sqref="F39"/>
    </sheetView>
  </sheetViews>
  <sheetFormatPr defaultRowHeight="15" x14ac:dyDescent="0.25"/>
  <cols>
    <col min="1" max="1" width="2.7109375" style="11" customWidth="1"/>
    <col min="2" max="2" width="10.140625" style="11" customWidth="1"/>
    <col min="3" max="3" width="130.7109375" style="11" customWidth="1"/>
    <col min="4" max="4" width="31.28515625" style="11" customWidth="1"/>
    <col min="5" max="7" width="21" style="11" bestFit="1" customWidth="1"/>
    <col min="8" max="15" width="23" style="11" bestFit="1" customWidth="1"/>
    <col min="16" max="16" width="25.28515625" style="11" bestFit="1" customWidth="1"/>
    <col min="17" max="16384" width="9.140625" style="11"/>
  </cols>
  <sheetData>
    <row r="1" spans="2:16" x14ac:dyDescent="0.25"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2:16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2:16" ht="35.25" x14ac:dyDescent="0.25">
      <c r="B3" s="67" t="s">
        <v>11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</row>
    <row r="4" spans="2:16" ht="35.25" x14ac:dyDescent="0.25">
      <c r="B4" s="68" t="s">
        <v>0</v>
      </c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</row>
    <row r="5" spans="2:16" ht="36" thickBot="1" x14ac:dyDescent="0.3"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</row>
    <row r="6" spans="2:16" ht="78" customHeight="1" thickBot="1" x14ac:dyDescent="0.3">
      <c r="B6" s="69" t="s">
        <v>20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</row>
    <row r="7" spans="2:16" ht="15" customHeight="1" x14ac:dyDescent="0.25">
      <c r="B7" s="71" t="s">
        <v>1</v>
      </c>
      <c r="C7" s="74" t="s">
        <v>2</v>
      </c>
      <c r="D7" s="77" t="s">
        <v>3</v>
      </c>
      <c r="E7" s="80" t="s">
        <v>17</v>
      </c>
      <c r="F7" s="45"/>
      <c r="G7" s="45"/>
      <c r="H7" s="45"/>
      <c r="I7" s="45"/>
      <c r="J7" s="45"/>
      <c r="K7" s="45"/>
      <c r="L7" s="45"/>
      <c r="M7" s="45"/>
      <c r="N7" s="45"/>
      <c r="O7" s="45"/>
      <c r="P7" s="81"/>
    </row>
    <row r="8" spans="2:16" ht="15" customHeight="1" x14ac:dyDescent="0.25">
      <c r="B8" s="72"/>
      <c r="C8" s="75"/>
      <c r="D8" s="78"/>
      <c r="E8" s="82"/>
      <c r="F8" s="83"/>
      <c r="G8" s="83"/>
      <c r="H8" s="83"/>
      <c r="I8" s="83"/>
      <c r="J8" s="83"/>
      <c r="K8" s="83"/>
      <c r="L8" s="83"/>
      <c r="M8" s="83"/>
      <c r="N8" s="83"/>
      <c r="O8" s="83"/>
      <c r="P8" s="84"/>
    </row>
    <row r="9" spans="2:16" ht="23.25" x14ac:dyDescent="0.25">
      <c r="B9" s="72"/>
      <c r="C9" s="75"/>
      <c r="D9" s="78"/>
      <c r="E9" s="85" t="s">
        <v>4</v>
      </c>
      <c r="F9" s="51"/>
      <c r="G9" s="51"/>
      <c r="H9" s="51"/>
      <c r="I9" s="51"/>
      <c r="J9" s="51"/>
      <c r="K9" s="51"/>
      <c r="L9" s="51"/>
      <c r="M9" s="51"/>
      <c r="N9" s="51"/>
      <c r="O9" s="51"/>
      <c r="P9" s="86"/>
    </row>
    <row r="10" spans="2:16" ht="23.25" x14ac:dyDescent="0.25">
      <c r="B10" s="73"/>
      <c r="C10" s="76"/>
      <c r="D10" s="79"/>
      <c r="E10" s="87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9"/>
    </row>
    <row r="11" spans="2:16" ht="33.75" customHeight="1" thickBot="1" x14ac:dyDescent="0.3">
      <c r="B11" s="15"/>
      <c r="C11" s="16"/>
      <c r="D11" s="17"/>
      <c r="E11" s="1">
        <v>1</v>
      </c>
      <c r="F11" s="6">
        <v>2</v>
      </c>
      <c r="G11" s="1">
        <v>3</v>
      </c>
      <c r="H11" s="6">
        <v>4</v>
      </c>
      <c r="I11" s="1">
        <v>5</v>
      </c>
      <c r="J11" s="6">
        <v>6</v>
      </c>
      <c r="K11" s="1">
        <v>7</v>
      </c>
      <c r="L11" s="6">
        <v>8</v>
      </c>
      <c r="M11" s="1">
        <v>9</v>
      </c>
      <c r="N11" s="1">
        <v>10</v>
      </c>
      <c r="O11" s="6">
        <v>11</v>
      </c>
      <c r="P11" s="38">
        <v>12</v>
      </c>
    </row>
    <row r="12" spans="2:16" ht="23.25" x14ac:dyDescent="0.35">
      <c r="B12" s="56" t="s">
        <v>8</v>
      </c>
      <c r="C12" s="59" t="s">
        <v>14</v>
      </c>
      <c r="D12" s="5"/>
      <c r="E12" s="26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39"/>
    </row>
    <row r="13" spans="2:16" ht="23.25" x14ac:dyDescent="0.25">
      <c r="B13" s="56"/>
      <c r="C13" s="59"/>
      <c r="D13" s="4"/>
      <c r="E13" s="29">
        <v>2.0800832033281331E-2</v>
      </c>
      <c r="F13" s="22"/>
      <c r="G13" s="22"/>
      <c r="H13" s="22"/>
      <c r="I13" s="22"/>
      <c r="J13" s="22"/>
      <c r="K13" s="22"/>
      <c r="L13" s="22"/>
      <c r="M13" s="22"/>
      <c r="N13" s="23"/>
      <c r="O13" s="23"/>
      <c r="P13" s="9"/>
    </row>
    <row r="14" spans="2:16" ht="24" thickBot="1" x14ac:dyDescent="0.3">
      <c r="B14" s="57"/>
      <c r="C14" s="60"/>
      <c r="D14" s="3"/>
      <c r="E14" s="24"/>
      <c r="F14" s="25"/>
      <c r="G14" s="25"/>
      <c r="H14" s="25"/>
      <c r="I14" s="25"/>
      <c r="J14" s="25"/>
      <c r="K14" s="25"/>
      <c r="L14" s="65"/>
      <c r="M14" s="65"/>
      <c r="N14" s="65"/>
      <c r="O14" s="65"/>
      <c r="P14" s="66"/>
    </row>
    <row r="15" spans="2:16" ht="24" thickTop="1" x14ac:dyDescent="0.35">
      <c r="B15" s="56" t="s">
        <v>9</v>
      </c>
      <c r="C15" s="59" t="s">
        <v>15</v>
      </c>
      <c r="D15" s="5"/>
      <c r="E15" s="26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39"/>
    </row>
    <row r="16" spans="2:16" ht="23.25" x14ac:dyDescent="0.25">
      <c r="B16" s="56"/>
      <c r="C16" s="59"/>
      <c r="D16" s="4"/>
      <c r="E16" s="22"/>
      <c r="F16" s="29">
        <v>2.0800832033281331E-2</v>
      </c>
      <c r="G16" s="29">
        <v>2.0800832033281331E-2</v>
      </c>
      <c r="H16" s="30"/>
      <c r="I16" s="30"/>
      <c r="J16" s="30"/>
      <c r="K16" s="30"/>
      <c r="L16" s="22"/>
      <c r="M16" s="22"/>
      <c r="N16" s="23"/>
      <c r="O16" s="23"/>
      <c r="P16" s="9"/>
    </row>
    <row r="17" spans="2:16" ht="24" thickBot="1" x14ac:dyDescent="0.3">
      <c r="B17" s="57"/>
      <c r="C17" s="60"/>
      <c r="D17" s="3"/>
      <c r="E17" s="24"/>
      <c r="F17" s="31"/>
      <c r="G17" s="31"/>
      <c r="H17" s="31"/>
      <c r="I17" s="31"/>
      <c r="J17" s="31"/>
      <c r="K17" s="31"/>
      <c r="L17" s="65"/>
      <c r="M17" s="65"/>
      <c r="N17" s="65"/>
      <c r="O17" s="65"/>
      <c r="P17" s="66"/>
    </row>
    <row r="18" spans="2:16" ht="24" thickTop="1" x14ac:dyDescent="0.35">
      <c r="B18" s="56" t="s">
        <v>10</v>
      </c>
      <c r="C18" s="59" t="s">
        <v>12</v>
      </c>
      <c r="D18" s="5"/>
      <c r="E18" s="26"/>
      <c r="F18" s="32"/>
      <c r="G18" s="32"/>
      <c r="H18" s="32"/>
      <c r="I18" s="32"/>
      <c r="J18" s="32"/>
      <c r="K18" s="32"/>
      <c r="L18" s="27"/>
      <c r="M18" s="27"/>
      <c r="N18" s="27"/>
      <c r="O18" s="27"/>
      <c r="P18" s="39"/>
    </row>
    <row r="19" spans="2:16" ht="23.25" x14ac:dyDescent="0.25">
      <c r="B19" s="56"/>
      <c r="C19" s="59"/>
      <c r="D19" s="4"/>
      <c r="E19" s="22"/>
      <c r="F19" s="30"/>
      <c r="G19" s="30"/>
      <c r="H19" s="29">
        <v>9.3603744149765994E-2</v>
      </c>
      <c r="I19" s="30"/>
      <c r="J19" s="30"/>
      <c r="K19" s="30"/>
      <c r="L19" s="22"/>
      <c r="M19" s="22"/>
      <c r="N19" s="23"/>
      <c r="O19" s="23"/>
      <c r="P19" s="9"/>
    </row>
    <row r="20" spans="2:16" ht="24" thickBot="1" x14ac:dyDescent="0.3">
      <c r="B20" s="57"/>
      <c r="C20" s="60"/>
      <c r="D20" s="3"/>
      <c r="E20" s="24"/>
      <c r="F20" s="31"/>
      <c r="G20" s="31"/>
      <c r="H20" s="31"/>
      <c r="I20" s="31"/>
      <c r="J20" s="31"/>
      <c r="K20" s="31"/>
      <c r="L20" s="65"/>
      <c r="M20" s="65"/>
      <c r="N20" s="65"/>
      <c r="O20" s="65"/>
      <c r="P20" s="66"/>
    </row>
    <row r="21" spans="2:16" ht="24" thickTop="1" x14ac:dyDescent="0.35">
      <c r="B21" s="56" t="s">
        <v>21</v>
      </c>
      <c r="C21" s="59" t="s">
        <v>13</v>
      </c>
      <c r="D21" s="5"/>
      <c r="E21" s="26"/>
      <c r="F21" s="32"/>
      <c r="G21" s="32"/>
      <c r="H21" s="32"/>
      <c r="I21" s="32"/>
      <c r="J21" s="32"/>
      <c r="K21" s="32"/>
      <c r="L21" s="27"/>
      <c r="M21" s="27"/>
      <c r="N21" s="27"/>
      <c r="O21" s="27"/>
      <c r="P21" s="39"/>
    </row>
    <row r="22" spans="2:16" ht="23.25" x14ac:dyDescent="0.25">
      <c r="B22" s="56"/>
      <c r="C22" s="59"/>
      <c r="D22" s="4"/>
      <c r="E22" s="22"/>
      <c r="F22" s="30"/>
      <c r="G22" s="30"/>
      <c r="H22" s="30"/>
      <c r="I22" s="29">
        <v>8.6670133472005542E-2</v>
      </c>
      <c r="J22" s="29">
        <v>8.6670133472005542E-2</v>
      </c>
      <c r="K22" s="29">
        <v>8.6670133472005542E-2</v>
      </c>
      <c r="L22" s="22"/>
      <c r="M22" s="22"/>
      <c r="N22" s="23"/>
      <c r="O22" s="23"/>
      <c r="P22" s="9"/>
    </row>
    <row r="23" spans="2:16" ht="24" thickBot="1" x14ac:dyDescent="0.3">
      <c r="B23" s="57"/>
      <c r="C23" s="60"/>
      <c r="D23" s="3"/>
      <c r="E23" s="24"/>
      <c r="F23" s="25"/>
      <c r="G23" s="25"/>
      <c r="H23" s="25"/>
      <c r="I23" s="25"/>
      <c r="J23" s="25"/>
      <c r="K23" s="25"/>
      <c r="L23" s="65"/>
      <c r="M23" s="65"/>
      <c r="N23" s="65"/>
      <c r="O23" s="65"/>
      <c r="P23" s="66"/>
    </row>
    <row r="24" spans="2:16" ht="24" thickTop="1" x14ac:dyDescent="0.35">
      <c r="B24" s="56" t="s">
        <v>22</v>
      </c>
      <c r="C24" s="58" t="s">
        <v>19</v>
      </c>
      <c r="D24" s="2"/>
      <c r="E24" s="28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39"/>
    </row>
    <row r="25" spans="2:16" ht="23.25" x14ac:dyDescent="0.25">
      <c r="B25" s="56"/>
      <c r="C25" s="59"/>
      <c r="D25" s="4"/>
      <c r="E25" s="22"/>
      <c r="F25" s="22"/>
      <c r="G25" s="22"/>
      <c r="H25" s="22"/>
      <c r="I25" s="22"/>
      <c r="J25" s="22"/>
      <c r="K25" s="22"/>
      <c r="L25" s="29">
        <v>0.17732709308372333</v>
      </c>
      <c r="M25" s="29">
        <v>0.17732709308372333</v>
      </c>
      <c r="N25" s="33">
        <v>0.17732709308372333</v>
      </c>
      <c r="O25" s="34"/>
      <c r="P25" s="40"/>
    </row>
    <row r="26" spans="2:16" ht="24" thickBot="1" x14ac:dyDescent="0.3">
      <c r="B26" s="57"/>
      <c r="C26" s="60"/>
      <c r="D26" s="3"/>
      <c r="E26" s="24"/>
      <c r="F26" s="25"/>
      <c r="G26" s="25"/>
      <c r="H26" s="25"/>
      <c r="I26" s="25"/>
      <c r="J26" s="25"/>
      <c r="K26" s="25"/>
      <c r="L26" s="61"/>
      <c r="M26" s="61"/>
      <c r="N26" s="61"/>
      <c r="O26" s="61"/>
      <c r="P26" s="62"/>
    </row>
    <row r="27" spans="2:16" ht="24" thickTop="1" x14ac:dyDescent="0.35">
      <c r="B27" s="56" t="s">
        <v>23</v>
      </c>
      <c r="C27" s="58" t="s">
        <v>18</v>
      </c>
      <c r="D27" s="2"/>
      <c r="E27" s="28"/>
      <c r="F27" s="27"/>
      <c r="G27" s="27"/>
      <c r="H27" s="27"/>
      <c r="I27" s="27"/>
      <c r="J27" s="27"/>
      <c r="K27" s="27"/>
      <c r="L27" s="32"/>
      <c r="M27" s="32"/>
      <c r="N27" s="32"/>
      <c r="O27" s="32"/>
      <c r="P27" s="41"/>
    </row>
    <row r="28" spans="2:16" ht="23.25" x14ac:dyDescent="0.25">
      <c r="B28" s="56"/>
      <c r="C28" s="59"/>
      <c r="D28" s="4"/>
      <c r="E28" s="22"/>
      <c r="F28" s="22"/>
      <c r="G28" s="22"/>
      <c r="H28" s="22"/>
      <c r="I28" s="22"/>
      <c r="J28" s="22"/>
      <c r="K28" s="22"/>
      <c r="L28" s="30"/>
      <c r="M28" s="30"/>
      <c r="N28" s="34"/>
      <c r="O28" s="33">
        <v>2.6001040041601663E-2</v>
      </c>
      <c r="P28" s="42">
        <v>2.6001040041601663E-2</v>
      </c>
    </row>
    <row r="29" spans="2:16" ht="24" thickBot="1" x14ac:dyDescent="0.3">
      <c r="B29" s="57"/>
      <c r="C29" s="60"/>
      <c r="D29" s="3"/>
      <c r="E29" s="8"/>
      <c r="F29" s="7"/>
      <c r="G29" s="7"/>
      <c r="H29" s="7"/>
      <c r="I29" s="7"/>
      <c r="J29" s="7"/>
      <c r="K29" s="7"/>
      <c r="L29" s="63"/>
      <c r="M29" s="63"/>
      <c r="N29" s="63"/>
      <c r="O29" s="63"/>
      <c r="P29" s="64"/>
    </row>
    <row r="30" spans="2:16" ht="24.75" thickTop="1" thickBot="1" x14ac:dyDescent="0.3">
      <c r="B30" s="44"/>
      <c r="C30" s="45"/>
      <c r="D30" s="45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7"/>
    </row>
    <row r="31" spans="2:16" ht="23.25" x14ac:dyDescent="0.25">
      <c r="B31" s="48" t="s">
        <v>5</v>
      </c>
      <c r="C31" s="49"/>
      <c r="D31" s="10"/>
      <c r="E31" s="36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43"/>
    </row>
    <row r="32" spans="2:16" ht="23.25" x14ac:dyDescent="0.25">
      <c r="B32" s="50" t="s">
        <v>16</v>
      </c>
      <c r="C32" s="51"/>
      <c r="D32" s="52"/>
      <c r="E32" s="18">
        <f>$D$13</f>
        <v>0</v>
      </c>
      <c r="F32" s="18">
        <f>$D$16/2</f>
        <v>0</v>
      </c>
      <c r="G32" s="18">
        <f>$D$16/2</f>
        <v>0</v>
      </c>
      <c r="H32" s="18">
        <f>$D$19</f>
        <v>0</v>
      </c>
      <c r="I32" s="18">
        <f>$D$22/3</f>
        <v>0</v>
      </c>
      <c r="J32" s="18">
        <f t="shared" ref="J32:K32" si="0">$D$22/3</f>
        <v>0</v>
      </c>
      <c r="K32" s="18">
        <f t="shared" si="0"/>
        <v>0</v>
      </c>
      <c r="L32" s="18">
        <f>$D$25/3</f>
        <v>0</v>
      </c>
      <c r="M32" s="18">
        <f t="shared" ref="M32:N32" si="1">$D$25/3</f>
        <v>0</v>
      </c>
      <c r="N32" s="18">
        <f t="shared" si="1"/>
        <v>0</v>
      </c>
      <c r="O32" s="18">
        <f>$D$28/2</f>
        <v>0</v>
      </c>
      <c r="P32" s="21">
        <f>$D$28/2</f>
        <v>0</v>
      </c>
    </row>
    <row r="33" spans="2:16" ht="23.25" x14ac:dyDescent="0.25">
      <c r="B33" s="50" t="s">
        <v>6</v>
      </c>
      <c r="C33" s="51"/>
      <c r="D33" s="52"/>
      <c r="E33" s="18">
        <f>E32</f>
        <v>0</v>
      </c>
      <c r="F33" s="18">
        <f>E33+F32</f>
        <v>0</v>
      </c>
      <c r="G33" s="18">
        <f t="shared" ref="G33:P33" si="2">F33+G32</f>
        <v>0</v>
      </c>
      <c r="H33" s="18">
        <f t="shared" si="2"/>
        <v>0</v>
      </c>
      <c r="I33" s="18">
        <f t="shared" si="2"/>
        <v>0</v>
      </c>
      <c r="J33" s="18">
        <f t="shared" si="2"/>
        <v>0</v>
      </c>
      <c r="K33" s="18">
        <f t="shared" si="2"/>
        <v>0</v>
      </c>
      <c r="L33" s="18">
        <f t="shared" si="2"/>
        <v>0</v>
      </c>
      <c r="M33" s="18">
        <f t="shared" si="2"/>
        <v>0</v>
      </c>
      <c r="N33" s="18">
        <f t="shared" si="2"/>
        <v>0</v>
      </c>
      <c r="O33" s="18">
        <f t="shared" si="2"/>
        <v>0</v>
      </c>
      <c r="P33" s="21">
        <f t="shared" si="2"/>
        <v>0</v>
      </c>
    </row>
    <row r="34" spans="2:16" ht="24" thickBot="1" x14ac:dyDescent="0.3">
      <c r="B34" s="53" t="s">
        <v>7</v>
      </c>
      <c r="C34" s="54"/>
      <c r="D34" s="55"/>
      <c r="E34" s="19">
        <f>SUM(E13:E28)</f>
        <v>2.0800832033281331E-2</v>
      </c>
      <c r="F34" s="19">
        <f>SUM(F13:F28)+E34</f>
        <v>4.1601664066562662E-2</v>
      </c>
      <c r="G34" s="19">
        <f t="shared" ref="G34:P34" si="3">SUM(G13:G28)+F34</f>
        <v>6.2402496099843996E-2</v>
      </c>
      <c r="H34" s="19">
        <f t="shared" si="3"/>
        <v>0.15600624024960999</v>
      </c>
      <c r="I34" s="19">
        <f t="shared" si="3"/>
        <v>0.24267637372161555</v>
      </c>
      <c r="J34" s="19">
        <f t="shared" si="3"/>
        <v>0.32934650719362107</v>
      </c>
      <c r="K34" s="19">
        <f t="shared" si="3"/>
        <v>0.4160166406656266</v>
      </c>
      <c r="L34" s="19">
        <f t="shared" si="3"/>
        <v>0.5933437337493499</v>
      </c>
      <c r="M34" s="19">
        <f t="shared" si="3"/>
        <v>0.7706708268330732</v>
      </c>
      <c r="N34" s="19">
        <f t="shared" si="3"/>
        <v>0.94799791991679649</v>
      </c>
      <c r="O34" s="19">
        <f t="shared" si="3"/>
        <v>0.97399895995839814</v>
      </c>
      <c r="P34" s="20">
        <f t="shared" si="3"/>
        <v>0.99999999999999978</v>
      </c>
    </row>
    <row r="36" spans="2:16" ht="23.25" x14ac:dyDescent="0.25">
      <c r="C36" s="12"/>
      <c r="D36" s="35"/>
    </row>
    <row r="37" spans="2:16" x14ac:dyDescent="0.25">
      <c r="C37" s="12"/>
      <c r="D37" s="12"/>
    </row>
    <row r="38" spans="2:16" x14ac:dyDescent="0.25">
      <c r="C38" s="12"/>
      <c r="D38" s="12"/>
    </row>
    <row r="39" spans="2:16" x14ac:dyDescent="0.25">
      <c r="C39" s="12"/>
      <c r="D39" s="12"/>
    </row>
    <row r="46" spans="2:16" ht="15.75" thickBot="1" x14ac:dyDescent="0.3"/>
    <row r="47" spans="2:16" ht="23.25" x14ac:dyDescent="0.25">
      <c r="E47" s="10"/>
    </row>
  </sheetData>
  <mergeCells count="33">
    <mergeCell ref="B30:P30"/>
    <mergeCell ref="B31:C31"/>
    <mergeCell ref="B32:D32"/>
    <mergeCell ref="B33:D33"/>
    <mergeCell ref="B34:D34"/>
    <mergeCell ref="B24:B26"/>
    <mergeCell ref="C24:C26"/>
    <mergeCell ref="L26:P26"/>
    <mergeCell ref="B27:B29"/>
    <mergeCell ref="C27:C29"/>
    <mergeCell ref="L29:P29"/>
    <mergeCell ref="B18:B20"/>
    <mergeCell ref="C18:C20"/>
    <mergeCell ref="L20:P20"/>
    <mergeCell ref="B21:B23"/>
    <mergeCell ref="C21:C23"/>
    <mergeCell ref="L23:P23"/>
    <mergeCell ref="B12:B14"/>
    <mergeCell ref="C12:C14"/>
    <mergeCell ref="L14:P14"/>
    <mergeCell ref="B15:B17"/>
    <mergeCell ref="C15:C17"/>
    <mergeCell ref="L17:P17"/>
    <mergeCell ref="B3:P3"/>
    <mergeCell ref="B4:P4"/>
    <mergeCell ref="B5:P5"/>
    <mergeCell ref="B6:P6"/>
    <mergeCell ref="B7:B10"/>
    <mergeCell ref="C7:C10"/>
    <mergeCell ref="D7:D10"/>
    <mergeCell ref="E7:P8"/>
    <mergeCell ref="E9:P9"/>
    <mergeCell ref="E10:P1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2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Cronograma</vt:lpstr>
      <vt:lpstr>Cronograma!Area_de_impressao</vt:lpstr>
      <vt:lpstr>Cronograma!Titulos_de_impressao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</dc:creator>
  <cp:lastModifiedBy>Vinicius Ferreira</cp:lastModifiedBy>
  <cp:lastPrinted>2020-12-10T13:16:39Z</cp:lastPrinted>
  <dcterms:created xsi:type="dcterms:W3CDTF">2017-10-09T12:55:22Z</dcterms:created>
  <dcterms:modified xsi:type="dcterms:W3CDTF">2020-12-10T13:27:50Z</dcterms:modified>
</cp:coreProperties>
</file>